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2025 01 Central Primer Trimestre ASEG\Disciplina Financiera\"/>
    </mc:Choice>
  </mc:AlternateContent>
  <xr:revisionPtr revIDLastSave="0" documentId="13_ncr:1_{7A5F6A96-7451-42B5-91C2-B8C0D6F379F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9" l="1"/>
  <c r="A2" i="15"/>
  <c r="A2" i="14"/>
  <c r="A2" i="13"/>
  <c r="A2" i="12"/>
  <c r="A2" i="11"/>
  <c r="A2" i="9"/>
  <c r="C18" i="14"/>
  <c r="D18" i="14"/>
  <c r="D29" i="14" s="1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G31" i="13" s="1"/>
  <c r="C28" i="13"/>
  <c r="B28" i="13"/>
  <c r="B31" i="13" s="1"/>
  <c r="C21" i="13"/>
  <c r="D21" i="13"/>
  <c r="E21" i="13"/>
  <c r="F21" i="13"/>
  <c r="G21" i="13"/>
  <c r="B21" i="13"/>
  <c r="C19" i="12"/>
  <c r="D19" i="12"/>
  <c r="D30" i="12" s="1"/>
  <c r="E19" i="12"/>
  <c r="F19" i="12"/>
  <c r="G19" i="12"/>
  <c r="B8" i="12"/>
  <c r="C71" i="9"/>
  <c r="D71" i="9"/>
  <c r="E71" i="9"/>
  <c r="F71" i="9"/>
  <c r="G71" i="9"/>
  <c r="C61" i="9"/>
  <c r="D61" i="9"/>
  <c r="E61" i="9"/>
  <c r="F61" i="9"/>
  <c r="G61" i="9"/>
  <c r="C53" i="9"/>
  <c r="C43" i="9" s="1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D9" i="9" s="1"/>
  <c r="E27" i="9"/>
  <c r="F27" i="9"/>
  <c r="G27" i="9"/>
  <c r="C19" i="9"/>
  <c r="D19" i="9"/>
  <c r="E19" i="9"/>
  <c r="F19" i="9"/>
  <c r="G19" i="9"/>
  <c r="G9" i="9" s="1"/>
  <c r="C10" i="9"/>
  <c r="D10" i="9"/>
  <c r="E10" i="9"/>
  <c r="F10" i="9"/>
  <c r="G10" i="9"/>
  <c r="B71" i="9"/>
  <c r="B61" i="9"/>
  <c r="B53" i="9"/>
  <c r="B43" i="9" s="1"/>
  <c r="B44" i="9"/>
  <c r="B37" i="9"/>
  <c r="B27" i="9"/>
  <c r="B19" i="9"/>
  <c r="B10" i="9"/>
  <c r="D43" i="9"/>
  <c r="G43" i="9"/>
  <c r="F43" i="9"/>
  <c r="F9" i="9"/>
  <c r="G7" i="14"/>
  <c r="G29" i="14"/>
  <c r="F7" i="14"/>
  <c r="F29" i="14"/>
  <c r="E7" i="14"/>
  <c r="E29" i="14" s="1"/>
  <c r="D7" i="14"/>
  <c r="C7" i="14"/>
  <c r="C29" i="14"/>
  <c r="B7" i="14"/>
  <c r="B29" i="14"/>
  <c r="C5" i="14"/>
  <c r="D5" i="14" s="1"/>
  <c r="E5" i="14" s="1"/>
  <c r="F5" i="14" s="1"/>
  <c r="G7" i="13"/>
  <c r="F7" i="13"/>
  <c r="F31" i="13"/>
  <c r="E7" i="13"/>
  <c r="E31" i="13" s="1"/>
  <c r="D7" i="13"/>
  <c r="D31" i="13"/>
  <c r="C7" i="13"/>
  <c r="C31" i="13"/>
  <c r="B7" i="13"/>
  <c r="C5" i="13"/>
  <c r="D5" i="13" s="1"/>
  <c r="E5" i="13" s="1"/>
  <c r="F5" i="13" s="1"/>
  <c r="G5" i="13" s="1"/>
  <c r="B19" i="12"/>
  <c r="B30" i="12"/>
  <c r="C6" i="12"/>
  <c r="D6" i="12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C32" i="11" s="1"/>
  <c r="B29" i="11"/>
  <c r="B32" i="11" s="1"/>
  <c r="G22" i="11"/>
  <c r="G32" i="11" s="1"/>
  <c r="F22" i="11"/>
  <c r="E22" i="11"/>
  <c r="D22" i="11"/>
  <c r="C22" i="11"/>
  <c r="B22" i="11"/>
  <c r="G8" i="11"/>
  <c r="F8" i="11"/>
  <c r="F32" i="11" s="1"/>
  <c r="E8" i="11"/>
  <c r="E32" i="11" s="1"/>
  <c r="D8" i="11"/>
  <c r="C8" i="11"/>
  <c r="B8" i="11"/>
  <c r="C6" i="11"/>
  <c r="D6" i="11"/>
  <c r="E6" i="11"/>
  <c r="F6" i="11"/>
  <c r="G6" i="11"/>
  <c r="D32" i="11"/>
  <c r="C8" i="12"/>
  <c r="C30" i="12"/>
  <c r="E8" i="12"/>
  <c r="E30" i="12"/>
  <c r="D8" i="12"/>
  <c r="G8" i="12"/>
  <c r="G30" i="12" s="1"/>
  <c r="F8" i="12"/>
  <c r="F30" i="12"/>
  <c r="E43" i="9" l="1"/>
  <c r="D77" i="9"/>
  <c r="G77" i="9"/>
  <c r="F77" i="9"/>
  <c r="E9" i="9"/>
  <c r="B9" i="9"/>
  <c r="B77" i="9" s="1"/>
  <c r="C9" i="9"/>
  <c r="C77" i="9" s="1"/>
  <c r="E77" i="9" l="1"/>
</calcChain>
</file>

<file path=xl/sharedStrings.xml><?xml version="1.0" encoding="utf-8"?>
<sst xmlns="http://schemas.openxmlformats.org/spreadsheetml/2006/main" count="257" uniqueCount="170">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</sst>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9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zoomScale="75" zoomScaleNormal="75" workbookViewId="0">
      <selection activeCell="C84" sqref="C8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4" t="s">
        <v>20</v>
      </c>
      <c r="B1" s="75"/>
      <c r="C1" s="75"/>
      <c r="D1" s="75"/>
      <c r="E1" s="75"/>
      <c r="F1" s="75"/>
      <c r="G1" s="75"/>
    </row>
    <row r="2" spans="1:7" x14ac:dyDescent="0.25">
      <c r="A2" s="42" t="e">
        <f>#REF!</f>
        <v>#REF!</v>
      </c>
      <c r="B2" s="43"/>
      <c r="C2" s="43"/>
      <c r="D2" s="43"/>
      <c r="E2" s="43"/>
      <c r="F2" s="43"/>
      <c r="G2" s="44"/>
    </row>
    <row r="3" spans="1:7" x14ac:dyDescent="0.25">
      <c r="A3" s="45" t="s">
        <v>21</v>
      </c>
      <c r="B3" s="46"/>
      <c r="C3" s="46"/>
      <c r="D3" s="46"/>
      <c r="E3" s="46"/>
      <c r="F3" s="46"/>
      <c r="G3" s="47"/>
    </row>
    <row r="4" spans="1:7" x14ac:dyDescent="0.25">
      <c r="A4" s="45" t="s">
        <v>22</v>
      </c>
      <c r="B4" s="46"/>
      <c r="C4" s="46"/>
      <c r="D4" s="46"/>
      <c r="E4" s="46"/>
      <c r="F4" s="46"/>
      <c r="G4" s="47"/>
    </row>
    <row r="5" spans="1:7" x14ac:dyDescent="0.25">
      <c r="A5" s="45" t="e">
        <f>#REF!</f>
        <v>#REF!</v>
      </c>
      <c r="B5" s="46"/>
      <c r="C5" s="46"/>
      <c r="D5" s="46"/>
      <c r="E5" s="46"/>
      <c r="F5" s="46"/>
      <c r="G5" s="47"/>
    </row>
    <row r="6" spans="1:7" x14ac:dyDescent="0.25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25">
      <c r="A7" s="67" t="s">
        <v>1</v>
      </c>
      <c r="B7" s="71" t="s">
        <v>16</v>
      </c>
      <c r="C7" s="72"/>
      <c r="D7" s="72"/>
      <c r="E7" s="72"/>
      <c r="F7" s="73"/>
      <c r="G7" s="70" t="s">
        <v>23</v>
      </c>
    </row>
    <row r="8" spans="1:7" ht="30" x14ac:dyDescent="0.25">
      <c r="A8" s="68"/>
      <c r="B8" s="6" t="s">
        <v>17</v>
      </c>
      <c r="C8" s="3" t="s">
        <v>24</v>
      </c>
      <c r="D8" s="6" t="s">
        <v>18</v>
      </c>
      <c r="E8" s="6" t="s">
        <v>2</v>
      </c>
      <c r="F8" s="9" t="s">
        <v>3</v>
      </c>
      <c r="G8" s="69"/>
    </row>
    <row r="9" spans="1:7" ht="16.5" customHeight="1" x14ac:dyDescent="0.25">
      <c r="A9" s="7" t="s">
        <v>25</v>
      </c>
      <c r="B9" s="8">
        <f>SUM(B10,B19,B27,B37)</f>
        <v>192662000.00000003</v>
      </c>
      <c r="C9" s="8">
        <f t="shared" ref="C9:G9" si="0">SUM(C10,C19,C27,C37)</f>
        <v>2683636.3900000006</v>
      </c>
      <c r="D9" s="8">
        <f t="shared" si="0"/>
        <v>195345636.38999999</v>
      </c>
      <c r="E9" s="8">
        <f t="shared" si="0"/>
        <v>52145923.970000006</v>
      </c>
      <c r="F9" s="8">
        <f t="shared" si="0"/>
        <v>51755855.32</v>
      </c>
      <c r="G9" s="8">
        <f t="shared" si="0"/>
        <v>143199712.41999999</v>
      </c>
    </row>
    <row r="10" spans="1:7" ht="15" customHeight="1" x14ac:dyDescent="0.25">
      <c r="A10" s="21" t="s">
        <v>26</v>
      </c>
      <c r="B10" s="16">
        <f>SUM(B11:B18)</f>
        <v>86093300.580000013</v>
      </c>
      <c r="C10" s="16">
        <f t="shared" ref="C10:G10" si="1">SUM(C11:C18)</f>
        <v>2318694.5500000003</v>
      </c>
      <c r="D10" s="16">
        <f t="shared" si="1"/>
        <v>88411995.129999995</v>
      </c>
      <c r="E10" s="16">
        <f t="shared" si="1"/>
        <v>28104851.950000003</v>
      </c>
      <c r="F10" s="16">
        <f t="shared" si="1"/>
        <v>27714782.66</v>
      </c>
      <c r="G10" s="16">
        <f t="shared" si="1"/>
        <v>60307143.179999992</v>
      </c>
    </row>
    <row r="11" spans="1:7" x14ac:dyDescent="0.25">
      <c r="A11" s="38" t="s">
        <v>27</v>
      </c>
      <c r="B11" s="16">
        <v>11094258.060000001</v>
      </c>
      <c r="C11" s="16">
        <v>-600000</v>
      </c>
      <c r="D11" s="16">
        <v>10494258.060000001</v>
      </c>
      <c r="E11" s="16">
        <v>2203508.5</v>
      </c>
      <c r="F11" s="16">
        <v>2203508.5</v>
      </c>
      <c r="G11" s="16">
        <v>8290749.5599999996</v>
      </c>
    </row>
    <row r="12" spans="1:7" x14ac:dyDescent="0.25">
      <c r="A12" s="38" t="s">
        <v>28</v>
      </c>
      <c r="B12" s="16">
        <v>1352806.51</v>
      </c>
      <c r="C12" s="16">
        <v>57810.87</v>
      </c>
      <c r="D12" s="16">
        <v>1410617.38</v>
      </c>
      <c r="E12" s="16">
        <v>269203.62</v>
      </c>
      <c r="F12" s="16">
        <v>269203.62</v>
      </c>
      <c r="G12" s="16">
        <v>1141413.76</v>
      </c>
    </row>
    <row r="13" spans="1:7" x14ac:dyDescent="0.25">
      <c r="A13" s="38" t="s">
        <v>29</v>
      </c>
      <c r="B13" s="16">
        <v>33909316.75</v>
      </c>
      <c r="C13" s="16">
        <v>3126815.97</v>
      </c>
      <c r="D13" s="16">
        <v>37036132.719999999</v>
      </c>
      <c r="E13" s="16">
        <v>15304987.41</v>
      </c>
      <c r="F13" s="16">
        <v>14914914.35</v>
      </c>
      <c r="G13" s="16">
        <v>21731145.309999999</v>
      </c>
    </row>
    <row r="14" spans="1:7" x14ac:dyDescent="0.25">
      <c r="A14" s="38" t="s">
        <v>30</v>
      </c>
      <c r="B14" s="16">
        <v>2953722.88</v>
      </c>
      <c r="C14" s="16">
        <v>135000</v>
      </c>
      <c r="D14" s="16">
        <v>3088722.88</v>
      </c>
      <c r="E14" s="16">
        <v>674007.72</v>
      </c>
      <c r="F14" s="16">
        <v>674007.72</v>
      </c>
      <c r="G14" s="16">
        <v>2414715.16</v>
      </c>
    </row>
    <row r="15" spans="1:7" x14ac:dyDescent="0.25">
      <c r="A15" s="38" t="s">
        <v>31</v>
      </c>
      <c r="B15" s="16">
        <v>26233685.350000001</v>
      </c>
      <c r="C15" s="16">
        <v>-1945625.29</v>
      </c>
      <c r="D15" s="16">
        <v>24288060.059999999</v>
      </c>
      <c r="E15" s="16">
        <v>6584669.1699999999</v>
      </c>
      <c r="F15" s="16">
        <v>6584669.1699999999</v>
      </c>
      <c r="G15" s="16">
        <v>17703390.890000001</v>
      </c>
    </row>
    <row r="16" spans="1:7" x14ac:dyDescent="0.25">
      <c r="A16" s="38" t="s">
        <v>32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38" t="s">
        <v>33</v>
      </c>
      <c r="B17" s="16">
        <v>998000</v>
      </c>
      <c r="C17" s="16">
        <v>1070000</v>
      </c>
      <c r="D17" s="16">
        <v>2068000</v>
      </c>
      <c r="E17" s="16">
        <v>1239726.3400000001</v>
      </c>
      <c r="F17" s="16">
        <v>1239730.1100000001</v>
      </c>
      <c r="G17" s="16">
        <v>828273.66</v>
      </c>
    </row>
    <row r="18" spans="1:7" x14ac:dyDescent="0.25">
      <c r="A18" s="38" t="s">
        <v>34</v>
      </c>
      <c r="B18" s="16">
        <v>9551511.0299999993</v>
      </c>
      <c r="C18" s="16">
        <v>474693</v>
      </c>
      <c r="D18" s="16">
        <v>10026204.029999999</v>
      </c>
      <c r="E18" s="16">
        <v>1828749.19</v>
      </c>
      <c r="F18" s="16">
        <v>1828749.19</v>
      </c>
      <c r="G18" s="16">
        <v>8197454.8399999999</v>
      </c>
    </row>
    <row r="19" spans="1:7" x14ac:dyDescent="0.25">
      <c r="A19" s="21" t="s">
        <v>35</v>
      </c>
      <c r="B19" s="16">
        <f>SUM(B20:B26)</f>
        <v>99703858.769999996</v>
      </c>
      <c r="C19" s="16">
        <f t="shared" ref="C19:G19" si="2">SUM(C20:C26)</f>
        <v>-1811727.8299999998</v>
      </c>
      <c r="D19" s="16">
        <f t="shared" si="2"/>
        <v>97892130.940000013</v>
      </c>
      <c r="E19" s="16">
        <f t="shared" si="2"/>
        <v>22576490.620000001</v>
      </c>
      <c r="F19" s="16">
        <f t="shared" si="2"/>
        <v>22576490.940000001</v>
      </c>
      <c r="G19" s="16">
        <f t="shared" si="2"/>
        <v>75315640.320000008</v>
      </c>
    </row>
    <row r="20" spans="1:7" x14ac:dyDescent="0.25">
      <c r="A20" s="38" t="s">
        <v>36</v>
      </c>
      <c r="B20" s="16">
        <v>3255774.32</v>
      </c>
      <c r="C20" s="16">
        <v>29410.79</v>
      </c>
      <c r="D20" s="16">
        <v>3285185.11</v>
      </c>
      <c r="E20" s="16">
        <v>945738.41</v>
      </c>
      <c r="F20" s="16">
        <v>945738.41</v>
      </c>
      <c r="G20" s="16">
        <v>2339446.7000000002</v>
      </c>
    </row>
    <row r="21" spans="1:7" x14ac:dyDescent="0.25">
      <c r="A21" s="38" t="s">
        <v>37</v>
      </c>
      <c r="B21" s="16">
        <v>71397064.450000003</v>
      </c>
      <c r="C21" s="16">
        <v>-4144664.34</v>
      </c>
      <c r="D21" s="16">
        <v>67252400.109999999</v>
      </c>
      <c r="E21" s="16">
        <v>13980008.99</v>
      </c>
      <c r="F21" s="16">
        <v>13980008.99</v>
      </c>
      <c r="G21" s="16">
        <v>53272391.119999997</v>
      </c>
    </row>
    <row r="22" spans="1:7" x14ac:dyDescent="0.25">
      <c r="A22" s="38" t="s">
        <v>38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38" t="s">
        <v>39</v>
      </c>
      <c r="B23" s="16">
        <v>9264561.3100000005</v>
      </c>
      <c r="C23" s="16">
        <v>2210000</v>
      </c>
      <c r="D23" s="16">
        <v>11474561.310000001</v>
      </c>
      <c r="E23" s="16">
        <v>3317408.76</v>
      </c>
      <c r="F23" s="16">
        <v>3317408.87</v>
      </c>
      <c r="G23" s="16">
        <v>8157152.5499999998</v>
      </c>
    </row>
    <row r="24" spans="1:7" x14ac:dyDescent="0.25">
      <c r="A24" s="38" t="s">
        <v>40</v>
      </c>
      <c r="B24" s="16">
        <v>1758035.61</v>
      </c>
      <c r="C24" s="16">
        <v>-87467.07</v>
      </c>
      <c r="D24" s="16">
        <v>1670568.54</v>
      </c>
      <c r="E24" s="16">
        <v>264780.59999999998</v>
      </c>
      <c r="F24" s="16">
        <v>264780.59999999998</v>
      </c>
      <c r="G24" s="16">
        <v>1405787.94</v>
      </c>
    </row>
    <row r="25" spans="1:7" x14ac:dyDescent="0.25">
      <c r="A25" s="38" t="s">
        <v>41</v>
      </c>
      <c r="B25" s="16">
        <v>11930000</v>
      </c>
      <c r="C25" s="16">
        <v>0</v>
      </c>
      <c r="D25" s="16">
        <v>11930000</v>
      </c>
      <c r="E25" s="16">
        <v>3657727.64</v>
      </c>
      <c r="F25" s="16">
        <v>3657727.64</v>
      </c>
      <c r="G25" s="16">
        <v>8272272.3600000003</v>
      </c>
    </row>
    <row r="26" spans="1:7" x14ac:dyDescent="0.25">
      <c r="A26" s="38" t="s">
        <v>42</v>
      </c>
      <c r="B26" s="16">
        <v>2098423.08</v>
      </c>
      <c r="C26" s="16">
        <v>180992.79</v>
      </c>
      <c r="D26" s="16">
        <v>2279415.87</v>
      </c>
      <c r="E26" s="16">
        <v>410826.22</v>
      </c>
      <c r="F26" s="16">
        <v>410826.43</v>
      </c>
      <c r="G26" s="16">
        <v>1868589.65</v>
      </c>
    </row>
    <row r="27" spans="1:7" x14ac:dyDescent="0.25">
      <c r="A27" s="21" t="s">
        <v>43</v>
      </c>
      <c r="B27" s="16">
        <f>SUM(B28:B36)</f>
        <v>6864840.6500000004</v>
      </c>
      <c r="C27" s="16">
        <f t="shared" ref="C27:G27" si="3">SUM(C28:C36)</f>
        <v>2176669.67</v>
      </c>
      <c r="D27" s="16">
        <f t="shared" si="3"/>
        <v>9041510.3200000003</v>
      </c>
      <c r="E27" s="16">
        <f t="shared" si="3"/>
        <v>1464581.4</v>
      </c>
      <c r="F27" s="16">
        <f t="shared" si="3"/>
        <v>1464581.72</v>
      </c>
      <c r="G27" s="16">
        <f t="shared" si="3"/>
        <v>7576928.9199999999</v>
      </c>
    </row>
    <row r="28" spans="1:7" x14ac:dyDescent="0.25">
      <c r="A28" s="39" t="s">
        <v>44</v>
      </c>
      <c r="B28" s="16">
        <v>4374971.91</v>
      </c>
      <c r="C28" s="16">
        <v>164731.26999999999</v>
      </c>
      <c r="D28" s="16">
        <v>4539703.18</v>
      </c>
      <c r="E28" s="16">
        <v>938896.53</v>
      </c>
      <c r="F28" s="16">
        <v>938896.53</v>
      </c>
      <c r="G28" s="16">
        <v>3600806.65</v>
      </c>
    </row>
    <row r="29" spans="1:7" x14ac:dyDescent="0.25">
      <c r="A29" s="38" t="s">
        <v>45</v>
      </c>
      <c r="B29" s="16">
        <v>0</v>
      </c>
      <c r="C29" s="16">
        <v>2043938.4</v>
      </c>
      <c r="D29" s="16">
        <v>2043938.4</v>
      </c>
      <c r="E29" s="16">
        <v>0</v>
      </c>
      <c r="F29" s="16">
        <v>0</v>
      </c>
      <c r="G29" s="16">
        <v>2043938.4</v>
      </c>
    </row>
    <row r="30" spans="1:7" x14ac:dyDescent="0.25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38" t="s">
        <v>50</v>
      </c>
      <c r="B34" s="16">
        <v>2489868.7400000002</v>
      </c>
      <c r="C34" s="16">
        <v>-32000</v>
      </c>
      <c r="D34" s="16">
        <v>2457868.7400000002</v>
      </c>
      <c r="E34" s="16">
        <v>525684.87</v>
      </c>
      <c r="F34" s="16">
        <v>525685.18999999994</v>
      </c>
      <c r="G34" s="16">
        <v>1932183.87</v>
      </c>
    </row>
    <row r="35" spans="1:7" ht="14.45" customHeight="1" x14ac:dyDescent="0.25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22" t="s">
        <v>53</v>
      </c>
      <c r="B37" s="16">
        <f>SUM(B38:B41)</f>
        <v>0</v>
      </c>
      <c r="C37" s="16">
        <f t="shared" ref="C37:G37" si="4">SUM(C38:C41)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0</v>
      </c>
    </row>
    <row r="38" spans="1:7" x14ac:dyDescent="0.25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39"/>
      <c r="B42" s="18"/>
      <c r="C42" s="18"/>
      <c r="D42" s="18"/>
      <c r="E42" s="18"/>
      <c r="F42" s="18"/>
      <c r="G42" s="18"/>
    </row>
    <row r="43" spans="1:7" x14ac:dyDescent="0.25">
      <c r="A43" s="1" t="s">
        <v>58</v>
      </c>
      <c r="B43" s="2">
        <f>SUM(B44,B53,B61,B71)</f>
        <v>168338000</v>
      </c>
      <c r="C43" s="2">
        <f t="shared" ref="C43:G43" si="5">SUM(C44,C53,C61,C71)</f>
        <v>-683636.3900000006</v>
      </c>
      <c r="D43" s="2">
        <f t="shared" si="5"/>
        <v>167654363.61000001</v>
      </c>
      <c r="E43" s="2">
        <f t="shared" si="5"/>
        <v>18760105.18</v>
      </c>
      <c r="F43" s="2">
        <f t="shared" si="5"/>
        <v>18760105.18</v>
      </c>
      <c r="G43" s="2">
        <f t="shared" si="5"/>
        <v>148894258.43000001</v>
      </c>
    </row>
    <row r="44" spans="1:7" x14ac:dyDescent="0.25">
      <c r="A44" s="21" t="s">
        <v>26</v>
      </c>
      <c r="B44" s="16">
        <f>SUM(B45:B52)</f>
        <v>55100000</v>
      </c>
      <c r="C44" s="16">
        <f t="shared" ref="C44:G44" si="6">SUM(C45:C52)</f>
        <v>7082981.9999999991</v>
      </c>
      <c r="D44" s="16">
        <f t="shared" si="6"/>
        <v>62182982</v>
      </c>
      <c r="E44" s="16">
        <f t="shared" si="6"/>
        <v>10278280.140000001</v>
      </c>
      <c r="F44" s="16">
        <f t="shared" si="6"/>
        <v>10278280.140000001</v>
      </c>
      <c r="G44" s="16">
        <f t="shared" si="6"/>
        <v>51904701.859999999</v>
      </c>
    </row>
    <row r="45" spans="1:7" x14ac:dyDescent="0.25">
      <c r="A45" s="39" t="s">
        <v>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39" t="s">
        <v>28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5">
      <c r="A47" s="39" t="s">
        <v>29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39" t="s">
        <v>30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39" t="s">
        <v>31</v>
      </c>
      <c r="B49" s="16">
        <v>5663033.6200000001</v>
      </c>
      <c r="C49" s="16">
        <v>-1738510.11</v>
      </c>
      <c r="D49" s="16">
        <v>3924523.51</v>
      </c>
      <c r="E49" s="16">
        <v>795300</v>
      </c>
      <c r="F49" s="16">
        <v>795300</v>
      </c>
      <c r="G49" s="16">
        <v>3129223.51</v>
      </c>
    </row>
    <row r="50" spans="1:7" x14ac:dyDescent="0.25">
      <c r="A50" s="39" t="s">
        <v>32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39" t="s">
        <v>33</v>
      </c>
      <c r="B51" s="16">
        <v>49436966.380000003</v>
      </c>
      <c r="C51" s="16">
        <v>8821492.1099999994</v>
      </c>
      <c r="D51" s="16">
        <v>58258458.490000002</v>
      </c>
      <c r="E51" s="16">
        <v>9482980.1400000006</v>
      </c>
      <c r="F51" s="16">
        <v>9482980.1400000006</v>
      </c>
      <c r="G51" s="16">
        <v>48775478.350000001</v>
      </c>
    </row>
    <row r="52" spans="1:7" x14ac:dyDescent="0.25">
      <c r="A52" s="39" t="s">
        <v>34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21" t="s">
        <v>35</v>
      </c>
      <c r="B53" s="16">
        <f>SUM(B54:B60)</f>
        <v>113238000</v>
      </c>
      <c r="C53" s="16">
        <f t="shared" ref="C53:G53" si="7">SUM(C54:C60)</f>
        <v>-18682618.390000001</v>
      </c>
      <c r="D53" s="16">
        <f t="shared" si="7"/>
        <v>94555381.609999999</v>
      </c>
      <c r="E53" s="16">
        <f t="shared" si="7"/>
        <v>8281825.04</v>
      </c>
      <c r="F53" s="16">
        <f t="shared" si="7"/>
        <v>8281825.04</v>
      </c>
      <c r="G53" s="16">
        <f t="shared" si="7"/>
        <v>86273556.570000008</v>
      </c>
    </row>
    <row r="54" spans="1:7" x14ac:dyDescent="0.25">
      <c r="A54" s="39" t="s">
        <v>36</v>
      </c>
      <c r="B54" s="16">
        <v>0</v>
      </c>
      <c r="C54" s="16">
        <v>4408346.07</v>
      </c>
      <c r="D54" s="16">
        <v>4408346.07</v>
      </c>
      <c r="E54" s="16">
        <v>0</v>
      </c>
      <c r="F54" s="16">
        <v>0</v>
      </c>
      <c r="G54" s="16">
        <v>4408346.07</v>
      </c>
    </row>
    <row r="55" spans="1:7" x14ac:dyDescent="0.25">
      <c r="A55" s="39" t="s">
        <v>37</v>
      </c>
      <c r="B55" s="16">
        <v>106238000</v>
      </c>
      <c r="C55" s="16">
        <v>-21302146.699999999</v>
      </c>
      <c r="D55" s="16">
        <v>84935853.299999997</v>
      </c>
      <c r="E55" s="16">
        <v>3279305.04</v>
      </c>
      <c r="F55" s="16">
        <v>3279305.04</v>
      </c>
      <c r="G55" s="16">
        <v>81656548.260000005</v>
      </c>
    </row>
    <row r="56" spans="1:7" x14ac:dyDescent="0.25">
      <c r="A56" s="39" t="s">
        <v>38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40" t="s">
        <v>39</v>
      </c>
      <c r="B57" s="16">
        <v>7000000</v>
      </c>
      <c r="C57" s="16">
        <v>-1788817.76</v>
      </c>
      <c r="D57" s="16">
        <v>5211182.24</v>
      </c>
      <c r="E57" s="16">
        <v>5002520</v>
      </c>
      <c r="F57" s="16">
        <v>5002520</v>
      </c>
      <c r="G57" s="16">
        <v>208662.24</v>
      </c>
    </row>
    <row r="58" spans="1:7" x14ac:dyDescent="0.25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39" t="s">
        <v>41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5">
      <c r="A60" s="39" t="s">
        <v>42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5">
      <c r="A61" s="21" t="s">
        <v>43</v>
      </c>
      <c r="B61" s="16">
        <f>SUM(B62:B70)</f>
        <v>0</v>
      </c>
      <c r="C61" s="16">
        <f t="shared" ref="C61:G61" si="8">SUM(C62:C70)</f>
        <v>10916000</v>
      </c>
      <c r="D61" s="16">
        <f t="shared" si="8"/>
        <v>10916000</v>
      </c>
      <c r="E61" s="16">
        <f t="shared" si="8"/>
        <v>200000</v>
      </c>
      <c r="F61" s="16">
        <f t="shared" si="8"/>
        <v>200000</v>
      </c>
      <c r="G61" s="16">
        <f t="shared" si="8"/>
        <v>10716000</v>
      </c>
    </row>
    <row r="62" spans="1:7" x14ac:dyDescent="0.25">
      <c r="A62" s="39" t="s">
        <v>44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39" t="s">
        <v>45</v>
      </c>
      <c r="B63" s="16">
        <v>0</v>
      </c>
      <c r="C63" s="16">
        <v>1616000</v>
      </c>
      <c r="D63" s="16">
        <v>1616000</v>
      </c>
      <c r="E63" s="16">
        <v>0</v>
      </c>
      <c r="F63" s="16">
        <v>0</v>
      </c>
      <c r="G63" s="16">
        <v>1616000</v>
      </c>
    </row>
    <row r="64" spans="1:7" x14ac:dyDescent="0.25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39" t="s">
        <v>48</v>
      </c>
      <c r="B66" s="16">
        <v>0</v>
      </c>
      <c r="C66" s="16">
        <v>9100000</v>
      </c>
      <c r="D66" s="16">
        <v>9100000</v>
      </c>
      <c r="E66" s="16">
        <v>0</v>
      </c>
      <c r="F66" s="16">
        <v>0</v>
      </c>
      <c r="G66" s="16">
        <v>9100000</v>
      </c>
    </row>
    <row r="67" spans="1:7" x14ac:dyDescent="0.25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39" t="s">
        <v>50</v>
      </c>
      <c r="B68" s="16">
        <v>0</v>
      </c>
      <c r="C68" s="16">
        <v>200000</v>
      </c>
      <c r="D68" s="16">
        <v>200000</v>
      </c>
      <c r="E68" s="16">
        <v>200000</v>
      </c>
      <c r="F68" s="16">
        <v>200000</v>
      </c>
      <c r="G68" s="16">
        <v>0</v>
      </c>
    </row>
    <row r="69" spans="1:7" x14ac:dyDescent="0.25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22" t="s">
        <v>53</v>
      </c>
      <c r="B71" s="16">
        <f>SUM(B72:B75)</f>
        <v>0</v>
      </c>
      <c r="C71" s="16">
        <f t="shared" ref="C71:G71" si="9">SUM(C72:C75)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</row>
    <row r="72" spans="1:7" x14ac:dyDescent="0.25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15"/>
      <c r="B76" s="17"/>
      <c r="C76" s="17"/>
      <c r="D76" s="17"/>
      <c r="E76" s="17"/>
      <c r="F76" s="17"/>
      <c r="G76" s="17"/>
    </row>
    <row r="77" spans="1:7" x14ac:dyDescent="0.25">
      <c r="A77" s="1" t="s">
        <v>19</v>
      </c>
      <c r="B77" s="2">
        <f>B43+B9</f>
        <v>361000000</v>
      </c>
      <c r="C77" s="2">
        <f t="shared" ref="C77:G77" si="10">C43+C9</f>
        <v>2000000</v>
      </c>
      <c r="D77" s="2">
        <f t="shared" si="10"/>
        <v>363000000</v>
      </c>
      <c r="E77" s="2">
        <f t="shared" si="10"/>
        <v>70906029.150000006</v>
      </c>
      <c r="F77" s="2">
        <f t="shared" si="10"/>
        <v>70515960.5</v>
      </c>
      <c r="G77" s="2">
        <f t="shared" si="10"/>
        <v>292093970.85000002</v>
      </c>
    </row>
    <row r="78" spans="1:7" x14ac:dyDescent="0.25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61 B71:G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8" t="s">
        <v>59</v>
      </c>
      <c r="B1" s="78"/>
      <c r="C1" s="78"/>
      <c r="D1" s="78"/>
      <c r="E1" s="78"/>
      <c r="F1" s="78"/>
      <c r="G1" s="78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60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61</v>
      </c>
      <c r="B5" s="60"/>
      <c r="C5" s="60"/>
      <c r="D5" s="60"/>
      <c r="E5" s="60"/>
      <c r="F5" s="60"/>
      <c r="G5" s="61"/>
    </row>
    <row r="6" spans="1:7" x14ac:dyDescent="0.25">
      <c r="A6" s="76" t="s">
        <v>85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33" t="s">
        <v>139</v>
      </c>
      <c r="C7" s="77"/>
      <c r="D7" s="77"/>
      <c r="E7" s="77"/>
      <c r="F7" s="77"/>
      <c r="G7" s="77"/>
    </row>
    <row r="8" spans="1:7" ht="30" x14ac:dyDescent="0.25">
      <c r="A8" s="34" t="s">
        <v>86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6" t="s">
        <v>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140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142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144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87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6" t="s">
        <v>145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11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12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88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6" t="s">
        <v>13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148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14</v>
      </c>
      <c r="B34" s="4"/>
      <c r="C34" s="4"/>
      <c r="D34" s="4"/>
      <c r="E34" s="4"/>
      <c r="F34" s="4"/>
      <c r="G34" s="4"/>
    </row>
    <row r="35" spans="1:7" ht="45" customHeight="1" x14ac:dyDescent="0.25">
      <c r="A35" s="36" t="s">
        <v>69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15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149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71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72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61</v>
      </c>
      <c r="B5" s="46"/>
      <c r="C5" s="46"/>
      <c r="D5" s="46"/>
      <c r="E5" s="46"/>
      <c r="F5" s="46"/>
      <c r="G5" s="47"/>
    </row>
    <row r="6" spans="1:7" x14ac:dyDescent="0.25">
      <c r="A6" s="80" t="s">
        <v>150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2" t="s">
        <v>139</v>
      </c>
      <c r="C7" s="77"/>
      <c r="D7" s="77"/>
      <c r="E7" s="77"/>
      <c r="F7" s="77"/>
      <c r="G7" s="77"/>
    </row>
    <row r="8" spans="1:7" x14ac:dyDescent="0.25">
      <c r="A8" s="7" t="s">
        <v>73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1" t="s">
        <v>151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79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5"/>
      <c r="C18" s="15"/>
      <c r="D18" s="15"/>
      <c r="E18" s="15"/>
      <c r="F18" s="15"/>
      <c r="G18" s="15"/>
    </row>
    <row r="19" spans="1:7" x14ac:dyDescent="0.25">
      <c r="A19" s="1" t="s">
        <v>80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1" t="s">
        <v>151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153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76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79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82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83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84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3" t="s">
        <v>85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f>+F5+1</f>
        <v>2022</v>
      </c>
    </row>
    <row r="6" spans="1:7" ht="32.25" x14ac:dyDescent="0.25">
      <c r="A6" s="70"/>
      <c r="B6" s="85"/>
      <c r="C6" s="85"/>
      <c r="D6" s="85"/>
      <c r="E6" s="85"/>
      <c r="F6" s="85"/>
      <c r="G6" s="12" t="s">
        <v>154</v>
      </c>
    </row>
    <row r="7" spans="1:7" x14ac:dyDescent="0.25">
      <c r="A7" s="25" t="s">
        <v>86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6" t="s">
        <v>155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156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158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159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160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161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87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6" t="s">
        <v>162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163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5"/>
      <c r="B27" s="23"/>
      <c r="C27" s="23"/>
      <c r="D27" s="23"/>
      <c r="E27" s="23"/>
      <c r="F27" s="23"/>
      <c r="G27" s="23"/>
    </row>
    <row r="28" spans="1:7" x14ac:dyDescent="0.25">
      <c r="A28" s="1" t="s">
        <v>88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1" t="s">
        <v>13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5"/>
      <c r="B30" s="23"/>
      <c r="C30" s="23"/>
      <c r="D30" s="23"/>
      <c r="E30" s="23"/>
      <c r="F30" s="23"/>
      <c r="G30" s="23"/>
    </row>
    <row r="31" spans="1:7" x14ac:dyDescent="0.25">
      <c r="A31" s="1" t="s">
        <v>89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3"/>
      <c r="C32" s="23"/>
      <c r="D32" s="23"/>
      <c r="E32" s="23"/>
      <c r="F32" s="23"/>
      <c r="G32" s="23"/>
    </row>
    <row r="33" spans="1:7" x14ac:dyDescent="0.25">
      <c r="A33" s="1" t="s">
        <v>14</v>
      </c>
      <c r="B33" s="4"/>
      <c r="C33" s="4"/>
      <c r="D33" s="4"/>
      <c r="E33" s="4"/>
      <c r="F33" s="4"/>
      <c r="G33" s="4"/>
    </row>
    <row r="34" spans="1:7" ht="45" customHeight="1" x14ac:dyDescent="0.25">
      <c r="A34" s="30" t="s">
        <v>69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165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70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2" t="s">
        <v>166</v>
      </c>
      <c r="B39" s="82"/>
      <c r="C39" s="82"/>
      <c r="D39" s="82"/>
      <c r="E39" s="82"/>
      <c r="F39" s="82"/>
      <c r="G39" s="82"/>
    </row>
    <row r="40" spans="1:7" x14ac:dyDescent="0.25">
      <c r="A40" s="82" t="s">
        <v>167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90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91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6" t="s">
        <v>150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2" t="s">
        <v>168</v>
      </c>
    </row>
    <row r="7" spans="1:7" x14ac:dyDescent="0.25">
      <c r="A7" s="7" t="s">
        <v>73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1" t="s">
        <v>151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152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76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77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78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80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1" t="s">
        <v>151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152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76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77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79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169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2" t="s">
        <v>166</v>
      </c>
      <c r="B32" s="82"/>
      <c r="C32" s="82"/>
      <c r="D32" s="82"/>
      <c r="E32" s="82"/>
      <c r="F32" s="82"/>
      <c r="G32" s="82"/>
    </row>
    <row r="33" spans="1:7" x14ac:dyDescent="0.25">
      <c r="A33" s="82" t="s">
        <v>167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8" t="s">
        <v>92</v>
      </c>
      <c r="B1" s="88"/>
      <c r="C1" s="88"/>
      <c r="D1" s="88"/>
      <c r="E1" s="88"/>
      <c r="F1" s="88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93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94</v>
      </c>
      <c r="C4" s="52" t="s">
        <v>95</v>
      </c>
      <c r="D4" s="52" t="s">
        <v>96</v>
      </c>
      <c r="E4" s="52" t="s">
        <v>97</v>
      </c>
      <c r="F4" s="52" t="s">
        <v>98</v>
      </c>
    </row>
    <row r="5" spans="1:6" ht="12.75" customHeight="1" x14ac:dyDescent="0.25">
      <c r="A5" s="5" t="s">
        <v>99</v>
      </c>
      <c r="B5" s="18"/>
      <c r="C5" s="18"/>
      <c r="D5" s="18"/>
      <c r="E5" s="18"/>
      <c r="F5" s="18"/>
    </row>
    <row r="6" spans="1:6" ht="30" x14ac:dyDescent="0.25">
      <c r="A6" s="22" t="s">
        <v>100</v>
      </c>
      <c r="B6" s="23"/>
      <c r="C6" s="23"/>
      <c r="D6" s="23"/>
      <c r="E6" s="23"/>
      <c r="F6" s="23"/>
    </row>
    <row r="7" spans="1:6" ht="15" x14ac:dyDescent="0.25">
      <c r="A7" s="22" t="s">
        <v>101</v>
      </c>
      <c r="B7" s="23"/>
      <c r="C7" s="23"/>
      <c r="D7" s="23"/>
      <c r="E7" s="23"/>
      <c r="F7" s="23"/>
    </row>
    <row r="8" spans="1:6" ht="15" x14ac:dyDescent="0.25">
      <c r="A8" s="30"/>
      <c r="B8" s="15"/>
      <c r="C8" s="15"/>
      <c r="D8" s="15"/>
      <c r="E8" s="15"/>
      <c r="F8" s="15"/>
    </row>
    <row r="9" spans="1:6" ht="15" x14ac:dyDescent="0.25">
      <c r="A9" s="5" t="s">
        <v>102</v>
      </c>
      <c r="B9" s="15"/>
      <c r="C9" s="15"/>
      <c r="D9" s="15"/>
      <c r="E9" s="15"/>
      <c r="F9" s="15"/>
    </row>
    <row r="10" spans="1:6" ht="15" x14ac:dyDescent="0.25">
      <c r="A10" s="22" t="s">
        <v>103</v>
      </c>
      <c r="B10" s="23"/>
      <c r="C10" s="23"/>
      <c r="D10" s="23"/>
      <c r="E10" s="23"/>
      <c r="F10" s="23"/>
    </row>
    <row r="11" spans="1:6" ht="15" x14ac:dyDescent="0.25">
      <c r="A11" s="39" t="s">
        <v>104</v>
      </c>
      <c r="B11" s="23"/>
      <c r="C11" s="23"/>
      <c r="D11" s="23"/>
      <c r="E11" s="23"/>
      <c r="F11" s="23"/>
    </row>
    <row r="12" spans="1:6" ht="15" x14ac:dyDescent="0.25">
      <c r="A12" s="39" t="s">
        <v>105</v>
      </c>
      <c r="B12" s="23"/>
      <c r="C12" s="23"/>
      <c r="D12" s="23"/>
      <c r="E12" s="23"/>
      <c r="F12" s="23"/>
    </row>
    <row r="13" spans="1:6" ht="15" x14ac:dyDescent="0.25">
      <c r="A13" s="39" t="s">
        <v>106</v>
      </c>
      <c r="B13" s="23"/>
      <c r="C13" s="23"/>
      <c r="D13" s="23"/>
      <c r="E13" s="23"/>
      <c r="F13" s="23"/>
    </row>
    <row r="14" spans="1:6" ht="15" x14ac:dyDescent="0.25">
      <c r="A14" s="22" t="s">
        <v>107</v>
      </c>
      <c r="B14" s="23"/>
      <c r="C14" s="23"/>
      <c r="D14" s="23"/>
      <c r="E14" s="23"/>
      <c r="F14" s="23"/>
    </row>
    <row r="15" spans="1:6" ht="15" x14ac:dyDescent="0.25">
      <c r="A15" s="39" t="s">
        <v>104</v>
      </c>
      <c r="B15" s="23"/>
      <c r="C15" s="23"/>
      <c r="D15" s="23"/>
      <c r="E15" s="23"/>
      <c r="F15" s="23"/>
    </row>
    <row r="16" spans="1:6" ht="15" x14ac:dyDescent="0.25">
      <c r="A16" s="39" t="s">
        <v>105</v>
      </c>
      <c r="B16" s="23"/>
      <c r="C16" s="23"/>
      <c r="D16" s="23"/>
      <c r="E16" s="23"/>
      <c r="F16" s="23"/>
    </row>
    <row r="17" spans="1:6" ht="15" x14ac:dyDescent="0.25">
      <c r="A17" s="39" t="s">
        <v>106</v>
      </c>
      <c r="B17" s="23"/>
      <c r="C17" s="23"/>
      <c r="D17" s="23"/>
      <c r="E17" s="23"/>
      <c r="F17" s="23"/>
    </row>
    <row r="18" spans="1:6" ht="15" x14ac:dyDescent="0.25">
      <c r="A18" s="22" t="s">
        <v>108</v>
      </c>
      <c r="B18" s="53"/>
      <c r="C18" s="23"/>
      <c r="D18" s="23"/>
      <c r="E18" s="23"/>
      <c r="F18" s="23"/>
    </row>
    <row r="19" spans="1:6" ht="15" x14ac:dyDescent="0.25">
      <c r="A19" s="22" t="s">
        <v>109</v>
      </c>
      <c r="B19" s="23"/>
      <c r="C19" s="23"/>
      <c r="D19" s="23"/>
      <c r="E19" s="23"/>
      <c r="F19" s="23"/>
    </row>
    <row r="20" spans="1:6" ht="30" x14ac:dyDescent="0.25">
      <c r="A20" s="22" t="s">
        <v>110</v>
      </c>
      <c r="B20" s="54"/>
      <c r="C20" s="54"/>
      <c r="D20" s="54"/>
      <c r="E20" s="54"/>
      <c r="F20" s="54"/>
    </row>
    <row r="21" spans="1:6" ht="30" x14ac:dyDescent="0.25">
      <c r="A21" s="22" t="s">
        <v>111</v>
      </c>
      <c r="B21" s="54"/>
      <c r="C21" s="54"/>
      <c r="D21" s="54"/>
      <c r="E21" s="54"/>
      <c r="F21" s="54"/>
    </row>
    <row r="22" spans="1:6" ht="30" x14ac:dyDescent="0.25">
      <c r="A22" s="22" t="s">
        <v>112</v>
      </c>
      <c r="B22" s="54"/>
      <c r="C22" s="54"/>
      <c r="D22" s="54"/>
      <c r="E22" s="54"/>
      <c r="F22" s="54"/>
    </row>
    <row r="23" spans="1:6" ht="15" x14ac:dyDescent="0.25">
      <c r="A23" s="22" t="s">
        <v>113</v>
      </c>
      <c r="B23" s="54"/>
      <c r="C23" s="54"/>
      <c r="D23" s="54"/>
      <c r="E23" s="54"/>
      <c r="F23" s="54"/>
    </row>
    <row r="24" spans="1:6" ht="15" x14ac:dyDescent="0.25">
      <c r="A24" s="22" t="s">
        <v>114</v>
      </c>
      <c r="B24" s="55"/>
      <c r="C24" s="23"/>
      <c r="D24" s="23"/>
      <c r="E24" s="23"/>
      <c r="F24" s="23"/>
    </row>
    <row r="25" spans="1:6" ht="15" x14ac:dyDescent="0.25">
      <c r="A25" s="22" t="s">
        <v>115</v>
      </c>
      <c r="B25" s="55"/>
      <c r="C25" s="23"/>
      <c r="D25" s="23"/>
      <c r="E25" s="23"/>
      <c r="F25" s="23"/>
    </row>
    <row r="26" spans="1:6" ht="15" x14ac:dyDescent="0.25">
      <c r="A26" s="30"/>
      <c r="B26" s="15"/>
      <c r="C26" s="15"/>
      <c r="D26" s="15"/>
      <c r="E26" s="15"/>
      <c r="F26" s="15"/>
    </row>
    <row r="27" spans="1:6" ht="15" x14ac:dyDescent="0.25">
      <c r="A27" s="5" t="s">
        <v>116</v>
      </c>
      <c r="B27" s="15"/>
      <c r="C27" s="15"/>
      <c r="D27" s="15"/>
      <c r="E27" s="15"/>
      <c r="F27" s="15"/>
    </row>
    <row r="28" spans="1:6" ht="15" x14ac:dyDescent="0.25">
      <c r="A28" s="22" t="s">
        <v>117</v>
      </c>
      <c r="B28" s="23"/>
      <c r="C28" s="23"/>
      <c r="D28" s="23"/>
      <c r="E28" s="23"/>
      <c r="F28" s="23"/>
    </row>
    <row r="29" spans="1:6" ht="15" x14ac:dyDescent="0.25">
      <c r="A29" s="30"/>
      <c r="B29" s="15"/>
      <c r="C29" s="15"/>
      <c r="D29" s="15"/>
      <c r="E29" s="15"/>
      <c r="F29" s="15"/>
    </row>
    <row r="30" spans="1:6" ht="15" x14ac:dyDescent="0.25">
      <c r="A30" s="5" t="s">
        <v>118</v>
      </c>
      <c r="B30" s="15"/>
      <c r="C30" s="15"/>
      <c r="D30" s="15"/>
      <c r="E30" s="15"/>
      <c r="F30" s="15"/>
    </row>
    <row r="31" spans="1:6" ht="15" x14ac:dyDescent="0.25">
      <c r="A31" s="22" t="s">
        <v>103</v>
      </c>
      <c r="B31" s="23"/>
      <c r="C31" s="23"/>
      <c r="D31" s="23"/>
      <c r="E31" s="23"/>
      <c r="F31" s="23"/>
    </row>
    <row r="32" spans="1:6" ht="15" x14ac:dyDescent="0.25">
      <c r="A32" s="22" t="s">
        <v>107</v>
      </c>
      <c r="B32" s="23"/>
      <c r="C32" s="23"/>
      <c r="D32" s="23"/>
      <c r="E32" s="23"/>
      <c r="F32" s="23"/>
    </row>
    <row r="33" spans="1:6" ht="15" x14ac:dyDescent="0.25">
      <c r="A33" s="22" t="s">
        <v>119</v>
      </c>
      <c r="B33" s="23"/>
      <c r="C33" s="23"/>
      <c r="D33" s="23"/>
      <c r="E33" s="23"/>
      <c r="F33" s="23"/>
    </row>
    <row r="34" spans="1:6" ht="15" x14ac:dyDescent="0.25">
      <c r="A34" s="30"/>
      <c r="B34" s="15"/>
      <c r="C34" s="15"/>
      <c r="D34" s="15"/>
      <c r="E34" s="15"/>
      <c r="F34" s="15"/>
    </row>
    <row r="35" spans="1:6" ht="15" x14ac:dyDescent="0.25">
      <c r="A35" s="5" t="s">
        <v>120</v>
      </c>
      <c r="B35" s="15"/>
      <c r="C35" s="15"/>
      <c r="D35" s="15"/>
      <c r="E35" s="15"/>
      <c r="F35" s="15"/>
    </row>
    <row r="36" spans="1:6" ht="15" x14ac:dyDescent="0.25">
      <c r="A36" s="22" t="s">
        <v>121</v>
      </c>
      <c r="B36" s="23"/>
      <c r="C36" s="23"/>
      <c r="D36" s="23"/>
      <c r="E36" s="23"/>
      <c r="F36" s="23"/>
    </row>
    <row r="37" spans="1:6" ht="15" x14ac:dyDescent="0.25">
      <c r="A37" s="22" t="s">
        <v>122</v>
      </c>
      <c r="B37" s="23"/>
      <c r="C37" s="23"/>
      <c r="D37" s="23"/>
      <c r="E37" s="23"/>
      <c r="F37" s="23"/>
    </row>
    <row r="38" spans="1:6" ht="15" x14ac:dyDescent="0.25">
      <c r="A38" s="22" t="s">
        <v>123</v>
      </c>
      <c r="B38" s="55"/>
      <c r="C38" s="23"/>
      <c r="D38" s="23"/>
      <c r="E38" s="23"/>
      <c r="F38" s="23"/>
    </row>
    <row r="39" spans="1:6" ht="15" x14ac:dyDescent="0.25">
      <c r="A39" s="30"/>
      <c r="B39" s="15"/>
      <c r="C39" s="15"/>
      <c r="D39" s="15"/>
      <c r="E39" s="15"/>
      <c r="F39" s="15"/>
    </row>
    <row r="40" spans="1:6" ht="15" x14ac:dyDescent="0.25">
      <c r="A40" s="5" t="s">
        <v>124</v>
      </c>
      <c r="B40" s="23"/>
      <c r="C40" s="23"/>
      <c r="D40" s="23"/>
      <c r="E40" s="23"/>
      <c r="F40" s="23"/>
    </row>
    <row r="41" spans="1:6" ht="15" x14ac:dyDescent="0.25">
      <c r="A41" s="30"/>
      <c r="B41" s="15"/>
      <c r="C41" s="15"/>
      <c r="D41" s="15"/>
      <c r="E41" s="15"/>
      <c r="F41" s="15"/>
    </row>
    <row r="42" spans="1:6" ht="15" x14ac:dyDescent="0.25">
      <c r="A42" s="5" t="s">
        <v>125</v>
      </c>
      <c r="B42" s="15"/>
      <c r="C42" s="15"/>
      <c r="D42" s="15"/>
      <c r="E42" s="15"/>
      <c r="F42" s="15"/>
    </row>
    <row r="43" spans="1:6" ht="15" x14ac:dyDescent="0.25">
      <c r="A43" s="22" t="s">
        <v>126</v>
      </c>
      <c r="B43" s="23"/>
      <c r="C43" s="23"/>
      <c r="D43" s="23"/>
      <c r="E43" s="23"/>
      <c r="F43" s="23"/>
    </row>
    <row r="44" spans="1:6" ht="15" x14ac:dyDescent="0.25">
      <c r="A44" s="22" t="s">
        <v>127</v>
      </c>
      <c r="B44" s="23"/>
      <c r="C44" s="23"/>
      <c r="D44" s="23"/>
      <c r="E44" s="23"/>
      <c r="F44" s="23"/>
    </row>
    <row r="45" spans="1:6" ht="15" x14ac:dyDescent="0.25">
      <c r="A45" s="22" t="s">
        <v>128</v>
      </c>
      <c r="B45" s="23"/>
      <c r="C45" s="23"/>
      <c r="D45" s="23"/>
      <c r="E45" s="23"/>
      <c r="F45" s="23"/>
    </row>
    <row r="46" spans="1:6" ht="15" x14ac:dyDescent="0.25">
      <c r="A46" s="30"/>
      <c r="B46" s="15"/>
      <c r="C46" s="15"/>
      <c r="D46" s="15"/>
      <c r="E46" s="15"/>
      <c r="F46" s="15"/>
    </row>
    <row r="47" spans="1:6" ht="30" x14ac:dyDescent="0.25">
      <c r="A47" s="5" t="s">
        <v>129</v>
      </c>
      <c r="B47" s="15"/>
      <c r="C47" s="15"/>
      <c r="D47" s="15"/>
      <c r="E47" s="15"/>
      <c r="F47" s="15"/>
    </row>
    <row r="48" spans="1:6" ht="15" x14ac:dyDescent="0.25">
      <c r="A48" s="22" t="s">
        <v>127</v>
      </c>
      <c r="B48" s="54"/>
      <c r="C48" s="54"/>
      <c r="D48" s="54"/>
      <c r="E48" s="54"/>
      <c r="F48" s="54"/>
    </row>
    <row r="49" spans="1:6" ht="15" x14ac:dyDescent="0.25">
      <c r="A49" s="22" t="s">
        <v>128</v>
      </c>
      <c r="B49" s="54"/>
      <c r="C49" s="54"/>
      <c r="D49" s="54"/>
      <c r="E49" s="54"/>
      <c r="F49" s="54"/>
    </row>
    <row r="50" spans="1:6" ht="15" x14ac:dyDescent="0.25">
      <c r="A50" s="30"/>
      <c r="B50" s="15"/>
      <c r="C50" s="15"/>
      <c r="D50" s="15"/>
      <c r="E50" s="15"/>
      <c r="F50" s="15"/>
    </row>
    <row r="51" spans="1:6" ht="15" x14ac:dyDescent="0.25">
      <c r="A51" s="5" t="s">
        <v>130</v>
      </c>
      <c r="B51" s="15"/>
      <c r="C51" s="15"/>
      <c r="D51" s="15"/>
      <c r="E51" s="15"/>
      <c r="F51" s="15"/>
    </row>
    <row r="52" spans="1:6" ht="15" x14ac:dyDescent="0.25">
      <c r="A52" s="22" t="s">
        <v>127</v>
      </c>
      <c r="B52" s="23"/>
      <c r="C52" s="23"/>
      <c r="D52" s="23"/>
      <c r="E52" s="23"/>
      <c r="F52" s="23"/>
    </row>
    <row r="53" spans="1:6" ht="15" x14ac:dyDescent="0.25">
      <c r="A53" s="22" t="s">
        <v>128</v>
      </c>
      <c r="B53" s="23"/>
      <c r="C53" s="23"/>
      <c r="D53" s="23"/>
      <c r="E53" s="23"/>
      <c r="F53" s="23"/>
    </row>
    <row r="54" spans="1:6" ht="15" x14ac:dyDescent="0.25">
      <c r="A54" s="22" t="s">
        <v>131</v>
      </c>
      <c r="B54" s="23"/>
      <c r="C54" s="23"/>
      <c r="D54" s="23"/>
      <c r="E54" s="23"/>
      <c r="F54" s="23"/>
    </row>
    <row r="55" spans="1:6" ht="15" x14ac:dyDescent="0.25">
      <c r="A55" s="30"/>
      <c r="B55" s="15"/>
      <c r="C55" s="15"/>
      <c r="D55" s="15"/>
      <c r="E55" s="15"/>
      <c r="F55" s="15"/>
    </row>
    <row r="56" spans="1:6" ht="44.25" customHeight="1" x14ac:dyDescent="0.25">
      <c r="A56" s="5" t="s">
        <v>132</v>
      </c>
      <c r="B56" s="15"/>
      <c r="C56" s="15"/>
      <c r="D56" s="15"/>
      <c r="E56" s="15"/>
      <c r="F56" s="15"/>
    </row>
    <row r="57" spans="1:6" ht="20.100000000000001" customHeight="1" x14ac:dyDescent="0.25">
      <c r="A57" s="22" t="s">
        <v>127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128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133</v>
      </c>
      <c r="B60" s="15"/>
      <c r="C60" s="15"/>
      <c r="D60" s="15"/>
      <c r="E60" s="15"/>
      <c r="F60" s="15"/>
    </row>
    <row r="61" spans="1:6" ht="20.100000000000001" customHeight="1" x14ac:dyDescent="0.25">
      <c r="A61" s="22" t="s">
        <v>134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135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136</v>
      </c>
      <c r="B64" s="15"/>
      <c r="C64" s="15"/>
      <c r="D64" s="15"/>
      <c r="E64" s="15"/>
      <c r="F64" s="15"/>
    </row>
    <row r="65" spans="1:6" ht="20.100000000000001" customHeight="1" x14ac:dyDescent="0.25">
      <c r="A65" s="22" t="s">
        <v>137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138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2025-05-13T20:49:52Z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